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269 СМР ТКС СМСП\КД-1269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тмц!$A$1:$N$13</definedName>
  </definedNames>
  <calcPr calcId="152511"/>
</workbook>
</file>

<file path=xl/calcChain.xml><?xml version="1.0" encoding="utf-8"?>
<calcChain xmlns="http://schemas.openxmlformats.org/spreadsheetml/2006/main">
  <c r="M11" i="4" l="1"/>
  <c r="M9" i="4"/>
  <c r="M8" i="4"/>
  <c r="M10" i="4"/>
</calcChain>
</file>

<file path=xl/sharedStrings.xml><?xml version="1.0" encoding="utf-8"?>
<sst xmlns="http://schemas.openxmlformats.org/spreadsheetml/2006/main" count="42" uniqueCount="32">
  <si>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</si>
  <si>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</si>
  <si>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</si>
  <si>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</si>
  <si>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</si>
  <si>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</si>
  <si>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</si>
  <si>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</si>
  <si>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</si>
  <si>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</si>
  <si>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</si>
  <si>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</si>
  <si>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</si>
  <si>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</si>
  <si>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</si>
  <si>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</si>
  <si>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</si>
  <si>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Итого, начальная максимальная цена по лоту 1:</t>
  </si>
  <si>
    <t>Работа</t>
  </si>
  <si>
    <t>Ед. измерения</t>
  </si>
  <si>
    <t>ТЗ, Проектная документация, сметная документация, Общая ресурсная ведомость</t>
  </si>
  <si>
    <t>РКСМ-1269</t>
  </si>
  <si>
    <t>СМР
«Реконструкция производственно-технологического комплекса по водоотведению №7 в границах улиц: бульвар Энтузиастов, Мичуринская, Магистральная, Рылеева (Реконструкция магистрального коллектора D500 мм по ул. 2-я Высотная от
водобойного колодца до ул. Рылеева. L=949м, в том числе ПИР)»</t>
  </si>
  <si>
    <t>СМР
«Реконструкция производственно-технологического комплекса по водоотведению № 3 в границах улиц Моршанское шоссе, Советская, Чичканова, Монтажников (Реконструкция
магистрального коллектора по ул. Подвойского от Моршанского шоссе, д. 7 до перекрестка ул. Подвойского с ул. Чичканова, в том числе ПИР)»</t>
  </si>
  <si>
    <t>СМР
"Реконструкция  магистрального коллектора Dy 300 мм по ул. Чичканова, д. 12 через территорию Троллейбусного депо до ул. Монтажников, 2 L=1005 м"</t>
  </si>
  <si>
    <t>ООО «РКС-Тамбов»</t>
  </si>
  <si>
    <t>Тамбовская обл., г. Тамбов, ул. 2-я Высотная</t>
  </si>
  <si>
    <t>Тамбовская обл., г. Тамбов, ул. Подвойского</t>
  </si>
  <si>
    <t>Тамбовская обл., г. Тамбов, ул. Чичканова, д. 12</t>
  </si>
  <si>
    <t>с даты
подписания договора подряда до 01.09.2022г.</t>
  </si>
  <si>
    <r>
      <t>Заказчик имеет право изменить количество работ в пределах согласованного Опциона: до 50 % в сторону увеличения, до 100% в сторону уменьшения от общей стоимости работ, выполняемых Подрядчиком Заказчику в соответствии с настоящим Приложением, но не более 50 % в сторону увеличения и 100% 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</si>
  <si>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42.21.2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</si>
</sst>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1"/>
      <color rgb="FF000000"/>
      <name val="Calibri"/>
      <family val="2"/>
      <charset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/>
    <xf numFmtId="164" fontId="11" fillId="0" borderId="0" applyFont="0" applyFill="0" applyBorder="0" applyAlignment="0" applyProtection="0"/>
    <xf numFmtId="0" fontId="13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4" fillId="2" borderId="3" xfId="0" applyNumberFormat="1" applyFont="1" applyFill="1" applyBorder="1" applyAlignment="1" applyProtection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8" fillId="2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9" fillId="3" borderId="1" xfId="0" applyFont="1" applyFill="1" applyBorder="1" applyAlignment="1">
      <alignment horizontal="center" vertical="center" wrapText="1"/>
    </xf>
    <xf numFmtId="4" fontId="15" fillId="0" borderId="3" xfId="2" applyNumberFormat="1" applyFont="1" applyBorder="1" applyAlignment="1">
      <alignment horizontal="center" vertical="top" wrapText="1"/>
    </xf>
    <xf numFmtId="4" fontId="14" fillId="0" borderId="3" xfId="2" applyNumberFormat="1" applyFont="1" applyBorder="1" applyAlignment="1">
      <alignment horizontal="right" vertical="top" wrapText="1"/>
    </xf>
    <xf numFmtId="0" fontId="21" fillId="2" borderId="1" xfId="0" applyNumberFormat="1" applyFont="1" applyFill="1" applyBorder="1" applyAlignment="1" applyProtection="1">
      <alignment horizontal="center" vertical="top" wrapText="1"/>
    </xf>
    <xf numFmtId="0" fontId="20" fillId="0" borderId="1" xfId="2" applyFont="1" applyBorder="1" applyAlignment="1">
      <alignment horizontal="center" vertical="top" wrapText="1"/>
    </xf>
    <xf numFmtId="0" fontId="20" fillId="3" borderId="1" xfId="3" applyFont="1" applyFill="1" applyBorder="1" applyAlignment="1">
      <alignment horizontal="center" vertical="top" wrapText="1"/>
    </xf>
    <xf numFmtId="1" fontId="20" fillId="3" borderId="1" xfId="0" applyNumberFormat="1" applyFont="1" applyFill="1" applyBorder="1" applyAlignment="1" applyProtection="1">
      <alignment horizontal="center" vertical="top"/>
    </xf>
    <xf numFmtId="0" fontId="20" fillId="0" borderId="1" xfId="2" applyFont="1" applyBorder="1" applyAlignment="1">
      <alignment horizontal="left" vertical="top" wrapText="1"/>
    </xf>
    <xf numFmtId="4" fontId="20" fillId="0" borderId="1" xfId="2" applyNumberFormat="1" applyFont="1" applyBorder="1" applyAlignment="1">
      <alignment horizontal="center" vertical="top" wrapText="1"/>
    </xf>
    <xf numFmtId="2" fontId="22" fillId="0" borderId="1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4" fillId="0" borderId="6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8" xfId="2" applyFont="1" applyBorder="1" applyAlignment="1">
      <alignment horizontal="center" vertical="top" wrapText="1"/>
    </xf>
    <xf numFmtId="0" fontId="21" fillId="2" borderId="2" xfId="0" applyNumberFormat="1" applyFont="1" applyFill="1" applyBorder="1" applyAlignment="1" applyProtection="1">
      <alignment horizontal="center" vertical="top" wrapText="1"/>
    </xf>
    <xf numFmtId="0" fontId="21" fillId="2" borderId="9" xfId="0" applyNumberFormat="1" applyFont="1" applyFill="1" applyBorder="1" applyAlignment="1" applyProtection="1">
      <alignment horizontal="center" vertical="top" wrapText="1"/>
    </xf>
    <xf numFmtId="0" fontId="21" fillId="2" borderId="3" xfId="0" applyNumberFormat="1" applyFont="1" applyFill="1" applyBorder="1" applyAlignment="1" applyProtection="1">
      <alignment horizontal="center" vertical="top" wrapText="1"/>
    </xf>
  </cellXfs>
  <cellStyles count="6">
    <cellStyle name="Excel Built-in Normal" xfId="3"/>
    <cellStyle name="Обычный" xfId="0" builtinId="0"/>
    <cellStyle name="Обычный 2 3" xfId="2"/>
    <cellStyle name="Обычный 3" xfId="5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4"/>
  <sheetViews>
    <sheetView tabSelected="1" view="pageBreakPreview" zoomScale="60" zoomScaleNormal="86" workbookViewId="0">
      <selection activeCell="E10" sqref="E10"/>
    </sheetView>
  </sheetViews>
  <sheetFormatPr defaultColWidth="8.85546875" defaultRowHeight="12.75" x14ac:dyDescent="0.2"/>
  <cols>
    <col min="1" max="1" width="6.85546875" customWidth="1"/>
    <col min="2" max="2" width="9.7109375" customWidth="1"/>
    <col min="3" max="4" width="12.42578125" customWidth="1"/>
    <col min="5" max="5" width="47.140625" style="1" customWidth="1"/>
    <col min="6" max="6" width="34.7109375" style="1" customWidth="1"/>
    <col min="7" max="7" width="22.42578125" style="1" customWidth="1"/>
    <col min="8" max="8" width="15.85546875" style="1" customWidth="1"/>
    <col min="9" max="9" width="18.140625" style="1" customWidth="1"/>
    <col min="10" max="10" width="12.85546875" customWidth="1"/>
    <col min="11" max="11" width="29.28515625" customWidth="1"/>
    <col min="12" max="12" width="25.5703125" bestFit="1" customWidth="1"/>
    <col min="13" max="13" width="23.42578125" customWidth="1"/>
    <col min="14" max="14" width="17.85546875" customWidth="1"/>
  </cols>
  <sheetData>
    <row r="3" spans="1:14" ht="14.25" x14ac:dyDescent="0.2">
      <c r="M3" s="9" t="s">
        <v>16</v>
      </c>
    </row>
    <row r="4" spans="1:14" ht="42.75" customHeight="1" x14ac:dyDescent="0.2">
      <c r="A4" s="6" t="s">
        <v>15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45.75" customHeight="1" x14ac:dyDescent="0.2">
      <c r="A5" s="5" t="s">
        <v>3</v>
      </c>
      <c r="B5" s="5"/>
      <c r="C5" s="25" t="s">
        <v>21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36" customHeight="1" x14ac:dyDescent="0.2">
      <c r="K6" s="30" t="s">
        <v>12</v>
      </c>
      <c r="L6" s="28" t="s">
        <v>10</v>
      </c>
      <c r="M6" s="28" t="s">
        <v>9</v>
      </c>
      <c r="N6" s="28" t="s">
        <v>4</v>
      </c>
    </row>
    <row r="7" spans="1:14" ht="66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13</v>
      </c>
      <c r="F7" s="2" t="s">
        <v>0</v>
      </c>
      <c r="G7" s="2" t="s">
        <v>2</v>
      </c>
      <c r="H7" s="2" t="s">
        <v>1</v>
      </c>
      <c r="I7" s="2" t="s">
        <v>19</v>
      </c>
      <c r="J7" s="2" t="s">
        <v>11</v>
      </c>
      <c r="K7" s="31"/>
      <c r="L7" s="29"/>
      <c r="M7" s="29"/>
      <c r="N7" s="29"/>
    </row>
    <row r="8" spans="1:14" ht="161.25" customHeight="1" x14ac:dyDescent="0.2">
      <c r="A8" s="18">
        <v>1</v>
      </c>
      <c r="B8" s="35">
        <v>1</v>
      </c>
      <c r="C8" s="24" t="s">
        <v>31</v>
      </c>
      <c r="D8" s="24">
        <v>42.21</v>
      </c>
      <c r="E8" s="19" t="s">
        <v>22</v>
      </c>
      <c r="F8" s="19" t="s">
        <v>20</v>
      </c>
      <c r="G8" s="19" t="s">
        <v>25</v>
      </c>
      <c r="H8" s="19" t="s">
        <v>26</v>
      </c>
      <c r="I8" s="20" t="s">
        <v>18</v>
      </c>
      <c r="J8" s="21">
        <v>1</v>
      </c>
      <c r="K8" s="22" t="s">
        <v>29</v>
      </c>
      <c r="L8" s="23">
        <v>28512384</v>
      </c>
      <c r="M8" s="23">
        <f>L8</f>
        <v>28512384</v>
      </c>
      <c r="N8" s="15"/>
    </row>
    <row r="9" spans="1:14" ht="188.25" customHeight="1" x14ac:dyDescent="0.2">
      <c r="A9" s="18">
        <v>2</v>
      </c>
      <c r="B9" s="36"/>
      <c r="C9" s="24" t="s">
        <v>31</v>
      </c>
      <c r="D9" s="24">
        <v>42.21</v>
      </c>
      <c r="E9" s="19" t="s">
        <v>23</v>
      </c>
      <c r="F9" s="19" t="s">
        <v>20</v>
      </c>
      <c r="G9" s="19" t="s">
        <v>25</v>
      </c>
      <c r="H9" s="19" t="s">
        <v>27</v>
      </c>
      <c r="I9" s="20" t="s">
        <v>18</v>
      </c>
      <c r="J9" s="21">
        <v>1</v>
      </c>
      <c r="K9" s="22" t="s">
        <v>29</v>
      </c>
      <c r="L9" s="23">
        <v>40592274</v>
      </c>
      <c r="M9" s="23">
        <f>L9</f>
        <v>40592274</v>
      </c>
      <c r="N9" s="15"/>
    </row>
    <row r="10" spans="1:14" ht="84.75" customHeight="1" x14ac:dyDescent="0.2">
      <c r="A10" s="18">
        <v>3</v>
      </c>
      <c r="B10" s="37"/>
      <c r="C10" s="24" t="s">
        <v>31</v>
      </c>
      <c r="D10" s="24">
        <v>42.21</v>
      </c>
      <c r="E10" s="19" t="s">
        <v>24</v>
      </c>
      <c r="F10" s="19" t="s">
        <v>20</v>
      </c>
      <c r="G10" s="19" t="s">
        <v>25</v>
      </c>
      <c r="H10" s="19" t="s">
        <v>28</v>
      </c>
      <c r="I10" s="20" t="s">
        <v>18</v>
      </c>
      <c r="J10" s="21">
        <v>1</v>
      </c>
      <c r="K10" s="22" t="s">
        <v>29</v>
      </c>
      <c r="L10" s="23">
        <v>19401355</v>
      </c>
      <c r="M10" s="23">
        <f>L10*J10</f>
        <v>19401355</v>
      </c>
      <c r="N10" s="15"/>
    </row>
    <row r="11" spans="1:14" s="14" customFormat="1" ht="46.5" customHeight="1" x14ac:dyDescent="0.2">
      <c r="A11" s="11"/>
      <c r="B11" s="11"/>
      <c r="C11" s="12"/>
      <c r="D11" s="12"/>
      <c r="E11" s="32" t="s">
        <v>17</v>
      </c>
      <c r="F11" s="33"/>
      <c r="G11" s="33"/>
      <c r="H11" s="33"/>
      <c r="I11" s="33"/>
      <c r="J11" s="33"/>
      <c r="K11" s="34"/>
      <c r="L11" s="16"/>
      <c r="M11" s="17">
        <f>SUM(M8:M10)</f>
        <v>88506013</v>
      </c>
      <c r="N11" s="13"/>
    </row>
    <row r="12" spans="1:14" s="10" customFormat="1" x14ac:dyDescent="0.2"/>
    <row r="13" spans="1:14" ht="309" customHeight="1" x14ac:dyDescent="0.2">
      <c r="A13" s="26" t="s">
        <v>14</v>
      </c>
      <c r="B13" s="26"/>
      <c r="C13" s="26"/>
      <c r="D13" s="27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15" x14ac:dyDescent="0.25">
      <c r="C14" s="7"/>
      <c r="D14" s="7"/>
      <c r="E14" s="8"/>
      <c r="F14" s="8"/>
      <c r="G14" s="8"/>
      <c r="H14" s="8"/>
    </row>
  </sheetData>
  <mergeCells count="9">
    <mergeCell ref="C5:N5"/>
    <mergeCell ref="A13:C13"/>
    <mergeCell ref="D13:N13"/>
    <mergeCell ref="N6:N7"/>
    <mergeCell ref="L6:L7"/>
    <mergeCell ref="M6:M7"/>
    <mergeCell ref="K6:K7"/>
    <mergeCell ref="E11:K11"/>
    <mergeCell ref="B8:B10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2022-02-02T10:06:52Z</dcterms:modified>
</cp:coreProperties>
</file>